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7235" windowHeight="8010"/>
  </bookViews>
  <sheets>
    <sheet name="CSR Exp (2014-15 to 2019-20)" sheetId="1" r:id="rId1"/>
  </sheets>
  <calcPr calcId="145621"/>
</workbook>
</file>

<file path=xl/calcChain.xml><?xml version="1.0" encoding="utf-8"?>
<calcChain xmlns="http://schemas.openxmlformats.org/spreadsheetml/2006/main">
  <c r="I11" i="1" l="1"/>
  <c r="J11" i="1"/>
  <c r="I13" i="1"/>
  <c r="I21" i="1"/>
  <c r="J21" i="1"/>
  <c r="I22" i="1"/>
  <c r="J22" i="1"/>
  <c r="I35" i="1"/>
  <c r="J35" i="1"/>
  <c r="J43" i="1"/>
  <c r="J47" i="1"/>
  <c r="J49" i="1"/>
  <c r="J54" i="1"/>
</calcChain>
</file>

<file path=xl/comments1.xml><?xml version="1.0" encoding="utf-8"?>
<comments xmlns="http://schemas.openxmlformats.org/spreadsheetml/2006/main">
  <authors>
    <author>Gaurav Paliwal</author>
  </authors>
  <commentList>
    <comment ref="J43" authorId="0">
      <text>
        <r>
          <rPr>
            <b/>
            <sz val="9"/>
            <color indexed="81"/>
            <rFont val="Tahoma"/>
            <family val="2"/>
          </rPr>
          <t>Gaurav Paliwal:</t>
        </r>
        <r>
          <rPr>
            <sz val="9"/>
            <color indexed="81"/>
            <rFont val="Tahoma"/>
            <family val="2"/>
          </rPr>
          <t xml:space="preserve">
Includes 1180000 for Development of Sports in Rajasthan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Gaurav Paliwal:</t>
        </r>
        <r>
          <rPr>
            <sz val="9"/>
            <color indexed="81"/>
            <rFont val="Tahoma"/>
            <family val="2"/>
          </rPr>
          <t xml:space="preserve">
Township Periphela Road included)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Gaurav Paliwal:</t>
        </r>
        <r>
          <rPr>
            <sz val="9"/>
            <color indexed="81"/>
            <rFont val="Tahoma"/>
            <family val="2"/>
          </rPr>
          <t xml:space="preserve">
Diburgarh University Auditorium)</t>
        </r>
      </text>
    </comment>
  </commentList>
</comments>
</file>

<file path=xl/sharedStrings.xml><?xml version="1.0" encoding="utf-8"?>
<sst xmlns="http://schemas.openxmlformats.org/spreadsheetml/2006/main" count="233" uniqueCount="141">
  <si>
    <r>
      <t xml:space="preserve">125.40
</t>
    </r>
    <r>
      <rPr>
        <sz val="12"/>
        <color theme="1"/>
        <rFont val="Cambria"/>
        <family val="1"/>
        <scheme val="major"/>
      </rPr>
      <t>(100%)</t>
    </r>
  </si>
  <si>
    <r>
      <t xml:space="preserve">133.39
 </t>
    </r>
    <r>
      <rPr>
        <sz val="12"/>
        <color theme="1"/>
        <rFont val="Cambria"/>
        <family val="1"/>
        <scheme val="major"/>
      </rPr>
      <t>(100%)</t>
    </r>
  </si>
  <si>
    <r>
      <t xml:space="preserve">100.58 
</t>
    </r>
    <r>
      <rPr>
        <sz val="12"/>
        <color theme="1"/>
        <rFont val="Cambria"/>
        <family val="1"/>
        <scheme val="major"/>
      </rPr>
      <t>(100%)</t>
    </r>
  </si>
  <si>
    <r>
      <t xml:space="preserve">108.37
 </t>
    </r>
    <r>
      <rPr>
        <sz val="12"/>
        <color theme="1"/>
        <rFont val="Cambria"/>
        <family val="1"/>
        <scheme val="major"/>
      </rPr>
      <t>(100%)</t>
    </r>
  </si>
  <si>
    <r>
      <t xml:space="preserve">92.21 
</t>
    </r>
    <r>
      <rPr>
        <sz val="12"/>
        <color theme="1"/>
        <rFont val="Cambria"/>
        <family val="1"/>
        <scheme val="major"/>
      </rPr>
      <t>(100%)</t>
    </r>
  </si>
  <si>
    <r>
      <t xml:space="preserve">133.31 
</t>
    </r>
    <r>
      <rPr>
        <sz val="12"/>
        <color theme="1"/>
        <rFont val="Cambria"/>
        <family val="1"/>
        <scheme val="major"/>
      </rPr>
      <t>(100%)</t>
    </r>
  </si>
  <si>
    <t>GRAND TOTAL</t>
  </si>
  <si>
    <r>
      <t xml:space="preserve">15.50 
</t>
    </r>
    <r>
      <rPr>
        <sz val="11"/>
        <color theme="1"/>
        <rFont val="Bookman Old Style"/>
        <family val="1"/>
      </rPr>
      <t>(12.36%)</t>
    </r>
  </si>
  <si>
    <r>
      <t xml:space="preserve">23.58 </t>
    </r>
    <r>
      <rPr>
        <sz val="11"/>
        <color theme="1"/>
        <rFont val="Bookman Old Style"/>
        <family val="1"/>
      </rPr>
      <t>(17.67%)</t>
    </r>
  </si>
  <si>
    <r>
      <t xml:space="preserve">15 
</t>
    </r>
    <r>
      <rPr>
        <sz val="11"/>
        <color theme="1"/>
        <rFont val="Bookman Old Style"/>
        <family val="1"/>
      </rPr>
      <t>(14.91%)</t>
    </r>
  </si>
  <si>
    <r>
      <t xml:space="preserve">15.8 
</t>
    </r>
    <r>
      <rPr>
        <sz val="11"/>
        <color theme="1"/>
        <rFont val="Bookman Old Style"/>
        <family val="1"/>
      </rPr>
      <t>(14.57%)</t>
    </r>
  </si>
  <si>
    <r>
      <t xml:space="preserve">45.85 
</t>
    </r>
    <r>
      <rPr>
        <sz val="11"/>
        <color theme="1"/>
        <rFont val="Bookman Old Style"/>
        <family val="1"/>
      </rPr>
      <t>(49.72%)</t>
    </r>
  </si>
  <si>
    <t>…</t>
  </si>
  <si>
    <r>
      <t xml:space="preserve">Total Expenditure 
</t>
    </r>
    <r>
      <rPr>
        <sz val="9"/>
        <color theme="1"/>
        <rFont val="Bookman Old Style"/>
        <family val="1"/>
      </rPr>
      <t>(% of Net CSR Expenditure)</t>
    </r>
  </si>
  <si>
    <t>Nil</t>
  </si>
  <si>
    <t>---</t>
  </si>
  <si>
    <t>Contribution to Corpus of Indian Institute of Petroleum &amp; Energy, Visakhaptm</t>
  </si>
  <si>
    <t>Contribution to Government's Funds (PMCARES/SWACHHBHARAT KOSH etc) and Relief and Rehabilitation</t>
  </si>
  <si>
    <t>LPG Scheme on free LPG connection to BPL families under Prime Minister Ujjwala Yojna (PMUY)</t>
  </si>
  <si>
    <t>GOVERNMENT PROJECTS/Others</t>
  </si>
  <si>
    <r>
      <t xml:space="preserve">16.29 
</t>
    </r>
    <r>
      <rPr>
        <sz val="11"/>
        <color theme="1"/>
        <rFont val="Bookman Old Style"/>
        <family val="1"/>
      </rPr>
      <t>(13.00%)</t>
    </r>
  </si>
  <si>
    <r>
      <t xml:space="preserve">19.02 </t>
    </r>
    <r>
      <rPr>
        <sz val="11"/>
        <color theme="1"/>
        <rFont val="Bookman Old Style"/>
        <family val="1"/>
      </rPr>
      <t>(14.25%)</t>
    </r>
  </si>
  <si>
    <r>
      <t xml:space="preserve">10.45 </t>
    </r>
    <r>
      <rPr>
        <sz val="11"/>
        <color theme="1"/>
        <rFont val="Bookman Old Style"/>
        <family val="1"/>
      </rPr>
      <t>(10.38%)</t>
    </r>
  </si>
  <si>
    <r>
      <t xml:space="preserve">8.85 
</t>
    </r>
    <r>
      <rPr>
        <sz val="11"/>
        <color theme="1"/>
        <rFont val="Bookman Old Style"/>
        <family val="1"/>
      </rPr>
      <t>(8.16%)</t>
    </r>
  </si>
  <si>
    <r>
      <t xml:space="preserve">2.703 
</t>
    </r>
    <r>
      <rPr>
        <sz val="11"/>
        <color theme="1"/>
        <rFont val="Bookman Old Style"/>
        <family val="1"/>
      </rPr>
      <t>(2.96%)</t>
    </r>
  </si>
  <si>
    <r>
      <t xml:space="preserve">30.19 </t>
    </r>
    <r>
      <rPr>
        <sz val="11"/>
        <color theme="1"/>
        <rFont val="Bookman Old Style"/>
        <family val="1"/>
      </rPr>
      <t>(22.64%)</t>
    </r>
  </si>
  <si>
    <t>Others-Industry Academia interface, contribution for relief &amp; rehabilitation etc.</t>
  </si>
  <si>
    <t>Driving Training Institute at Guwahati, Assam</t>
  </si>
  <si>
    <t>Infrastructure development in Assam, Andhra Pradesh, Rajasthan</t>
  </si>
  <si>
    <t>Infrastructure in Aspirational Distrcits of Assam &amp; Arunachal Pradesh</t>
  </si>
  <si>
    <t>Construction of community halls, waiting sheds etc., (For 2019-20: Township peripheral roads)</t>
  </si>
  <si>
    <t>Construction of Roads &amp; Bridges</t>
  </si>
  <si>
    <t>AUGMENTATION OF RURAL INFRASTRUCTURE</t>
  </si>
  <si>
    <r>
      <t>1.34</t>
    </r>
    <r>
      <rPr>
        <sz val="11"/>
        <color theme="1"/>
        <rFont val="Bookman Old Style"/>
        <family val="1"/>
      </rPr>
      <t xml:space="preserve"> 
(1.07%)</t>
    </r>
  </si>
  <si>
    <r>
      <t>3.23</t>
    </r>
    <r>
      <rPr>
        <sz val="11"/>
        <color theme="1"/>
        <rFont val="Bookman Old Style"/>
        <family val="1"/>
      </rPr>
      <t xml:space="preserve"> (02.42%)</t>
    </r>
  </si>
  <si>
    <r>
      <t xml:space="preserve">0.97 
</t>
    </r>
    <r>
      <rPr>
        <sz val="11"/>
        <color theme="1"/>
        <rFont val="Bookman Old Style"/>
        <family val="1"/>
      </rPr>
      <t>(0.96%)</t>
    </r>
  </si>
  <si>
    <r>
      <t xml:space="preserve">1.57 
</t>
    </r>
    <r>
      <rPr>
        <sz val="11"/>
        <color theme="1"/>
        <rFont val="Bookman Old Style"/>
        <family val="1"/>
      </rPr>
      <t>(1.44%)</t>
    </r>
  </si>
  <si>
    <r>
      <t xml:space="preserve">1.88 
</t>
    </r>
    <r>
      <rPr>
        <sz val="11"/>
        <color theme="1"/>
        <rFont val="Bookman Old Style"/>
        <family val="1"/>
      </rPr>
      <t>(2.03%)</t>
    </r>
  </si>
  <si>
    <r>
      <t xml:space="preserve">1.64 
</t>
    </r>
    <r>
      <rPr>
        <sz val="11"/>
        <color theme="1"/>
        <rFont val="Bookman Old Style"/>
        <family val="1"/>
      </rPr>
      <t>(1.23%)</t>
    </r>
  </si>
  <si>
    <r>
      <t xml:space="preserve">Total Expenditure
 </t>
    </r>
    <r>
      <rPr>
        <sz val="9"/>
        <color theme="1"/>
        <rFont val="Bookman Old Style"/>
        <family val="1"/>
      </rPr>
      <t>(% of Net CSR Expenditure)</t>
    </r>
  </si>
  <si>
    <t>Sports Infrastructure in Aspirational Districts (Non Aspirational Distrcits (2019-20))</t>
  </si>
  <si>
    <t>Rural Sports in villages of OIL operational areas</t>
  </si>
  <si>
    <t>PROMOTION OF SPORTS</t>
  </si>
  <si>
    <r>
      <t xml:space="preserve">0.84 
</t>
    </r>
    <r>
      <rPr>
        <sz val="11"/>
        <color theme="1"/>
        <rFont val="Bookman Old Style"/>
        <family val="1"/>
      </rPr>
      <t>(0.67%)</t>
    </r>
  </si>
  <si>
    <r>
      <t xml:space="preserve">11.74 </t>
    </r>
    <r>
      <rPr>
        <sz val="11"/>
        <color theme="1"/>
        <rFont val="Bookman Old Style"/>
        <family val="1"/>
      </rPr>
      <t>(08.80%)</t>
    </r>
  </si>
  <si>
    <r>
      <t xml:space="preserve">0.66 
</t>
    </r>
    <r>
      <rPr>
        <sz val="11"/>
        <color theme="1"/>
        <rFont val="Bookman Old Style"/>
        <family val="1"/>
      </rPr>
      <t>(0.656%)</t>
    </r>
  </si>
  <si>
    <r>
      <t xml:space="preserve">25.71 
</t>
    </r>
    <r>
      <rPr>
        <sz val="11"/>
        <color theme="1"/>
        <rFont val="Bookman Old Style"/>
        <family val="1"/>
      </rPr>
      <t>(23.72%)</t>
    </r>
  </si>
  <si>
    <r>
      <t xml:space="preserve">0.40 
</t>
    </r>
    <r>
      <rPr>
        <sz val="11"/>
        <color theme="1"/>
        <rFont val="Bookman Old Style"/>
        <family val="1"/>
      </rPr>
      <t>(0.43%)</t>
    </r>
  </si>
  <si>
    <r>
      <t xml:space="preserve">3.22 
</t>
    </r>
    <r>
      <rPr>
        <sz val="11"/>
        <color theme="1"/>
        <rFont val="Bookman Old Style"/>
        <family val="1"/>
      </rPr>
      <t>(2.41%)</t>
    </r>
  </si>
  <si>
    <t>Support to socio-cultural activities for promotion of art, culture, theatre etc. in N E Region, NHK Well no. 1, Berry White Medical School renovation etc</t>
  </si>
  <si>
    <t>Statue of Unity, Gujarat</t>
  </si>
  <si>
    <t>PROMOTION OF ART CULTURE AND HERITAGE</t>
  </si>
  <si>
    <r>
      <t xml:space="preserve">0.88 
</t>
    </r>
    <r>
      <rPr>
        <sz val="11"/>
        <color theme="1"/>
        <rFont val="Bookman Old Style"/>
        <family val="1"/>
      </rPr>
      <t>(00.70%)</t>
    </r>
  </si>
  <si>
    <r>
      <t xml:space="preserve">1.56 
</t>
    </r>
    <r>
      <rPr>
        <sz val="11"/>
        <color theme="1"/>
        <rFont val="Bookman Old Style"/>
        <family val="1"/>
      </rPr>
      <t>(01.16%)</t>
    </r>
  </si>
  <si>
    <r>
      <t xml:space="preserve">0.84 </t>
    </r>
    <r>
      <rPr>
        <sz val="11"/>
        <color theme="1"/>
        <rFont val="Bookman Old Style"/>
        <family val="1"/>
      </rPr>
      <t>(0.835%)</t>
    </r>
  </si>
  <si>
    <r>
      <t xml:space="preserve">2.03 
</t>
    </r>
    <r>
      <rPr>
        <sz val="11"/>
        <color theme="1"/>
        <rFont val="Bookman Old Style"/>
        <family val="1"/>
      </rPr>
      <t>(1.87%)</t>
    </r>
  </si>
  <si>
    <r>
      <t xml:space="preserve">0.08 
</t>
    </r>
    <r>
      <rPr>
        <sz val="11"/>
        <color theme="1"/>
        <rFont val="Bookman Old Style"/>
        <family val="1"/>
      </rPr>
      <t>(0.08%)</t>
    </r>
  </si>
  <si>
    <r>
      <t xml:space="preserve">7.80 
</t>
    </r>
    <r>
      <rPr>
        <sz val="11"/>
        <color theme="1"/>
        <rFont val="Bookman Old Style"/>
        <family val="1"/>
      </rPr>
      <t>(5.85%)</t>
    </r>
  </si>
  <si>
    <t>Wind Resource assessment, Bio-diversity Awareness &amp; Conservation Project etc</t>
  </si>
  <si>
    <t>--</t>
  </si>
  <si>
    <r>
      <t xml:space="preserve">Project </t>
    </r>
    <r>
      <rPr>
        <i/>
        <sz val="9"/>
        <color theme="1"/>
        <rFont val="Bookman Old Style"/>
        <family val="1"/>
      </rPr>
      <t>OIL Urja</t>
    </r>
    <r>
      <rPr>
        <sz val="9"/>
        <color theme="1"/>
        <rFont val="Bookman Old Style"/>
        <family val="1"/>
      </rPr>
      <t xml:space="preserve"> on providing renewable, cost effective and clean energy </t>
    </r>
  </si>
  <si>
    <t>ENVIRONMENT</t>
  </si>
  <si>
    <r>
      <t xml:space="preserve">2.06
</t>
    </r>
    <r>
      <rPr>
        <sz val="11"/>
        <color theme="1"/>
        <rFont val="Bookman Old Style"/>
        <family val="1"/>
      </rPr>
      <t>(1.64%)</t>
    </r>
  </si>
  <si>
    <r>
      <t xml:space="preserve">2.2 
</t>
    </r>
    <r>
      <rPr>
        <sz val="11"/>
        <color theme="1"/>
        <rFont val="Bookman Old Style"/>
        <family val="1"/>
      </rPr>
      <t>(01.64%)</t>
    </r>
  </si>
  <si>
    <r>
      <t xml:space="preserve">1.17 
</t>
    </r>
    <r>
      <rPr>
        <sz val="11"/>
        <color theme="1"/>
        <rFont val="Bookman Old Style"/>
        <family val="1"/>
      </rPr>
      <t>(1.16%)</t>
    </r>
  </si>
  <si>
    <r>
      <t xml:space="preserve">1.48 
</t>
    </r>
    <r>
      <rPr>
        <sz val="11"/>
        <color theme="1"/>
        <rFont val="Bookman Old Style"/>
        <family val="1"/>
      </rPr>
      <t>(1.36%)</t>
    </r>
  </si>
  <si>
    <r>
      <t xml:space="preserve">0.69 
</t>
    </r>
    <r>
      <rPr>
        <sz val="11"/>
        <color theme="1"/>
        <rFont val="Bookman Old Style"/>
        <family val="1"/>
      </rPr>
      <t>(0.74%)</t>
    </r>
  </si>
  <si>
    <r>
      <t xml:space="preserve">0.65 
</t>
    </r>
    <r>
      <rPr>
        <sz val="11"/>
        <color theme="1"/>
        <rFont val="Bookman Old Style"/>
        <family val="1"/>
      </rPr>
      <t>(0.48%)</t>
    </r>
  </si>
  <si>
    <t>Capacity building for empowerment of women incl. OIL Nursing School &amp; HTPC</t>
  </si>
  <si>
    <t>CAPACITY BUILDING AND EMPOWERMENT OF WOMEN</t>
  </si>
  <si>
    <r>
      <t xml:space="preserve">27.83 
</t>
    </r>
    <r>
      <rPr>
        <sz val="11"/>
        <color theme="1"/>
        <rFont val="Bookman Old Style"/>
        <family val="1"/>
      </rPr>
      <t>(22.19%)</t>
    </r>
  </si>
  <si>
    <r>
      <t xml:space="preserve">27.05 </t>
    </r>
    <r>
      <rPr>
        <sz val="11"/>
        <color theme="1"/>
        <rFont val="Bookman Old Style"/>
        <family val="1"/>
      </rPr>
      <t>(20.27%)</t>
    </r>
  </si>
  <si>
    <r>
      <t xml:space="preserve">18.61 </t>
    </r>
    <r>
      <rPr>
        <sz val="11"/>
        <color theme="1"/>
        <rFont val="Bookman Old Style"/>
        <family val="1"/>
      </rPr>
      <t>(18.50%)</t>
    </r>
  </si>
  <si>
    <r>
      <t xml:space="preserve">12.07 
</t>
    </r>
    <r>
      <rPr>
        <sz val="11"/>
        <color theme="1"/>
        <rFont val="Bookman Old Style"/>
        <family val="1"/>
      </rPr>
      <t>(11.13%)</t>
    </r>
  </si>
  <si>
    <r>
      <t xml:space="preserve">11.93 
</t>
    </r>
    <r>
      <rPr>
        <sz val="11"/>
        <color theme="1"/>
        <rFont val="Bookman Old Style"/>
        <family val="1"/>
      </rPr>
      <t>(12.93%)</t>
    </r>
  </si>
  <si>
    <r>
      <t xml:space="preserve">15.50 </t>
    </r>
    <r>
      <rPr>
        <sz val="11"/>
        <color theme="1"/>
        <rFont val="Bookman Old Style"/>
        <family val="1"/>
      </rPr>
      <t>(11.62%)</t>
    </r>
  </si>
  <si>
    <t>Development of Lohaowal ITI</t>
  </si>
  <si>
    <t>Contribution to Hydrocarbon Sector Skill Council (HSSC) and SDIs</t>
  </si>
  <si>
    <t>Skill Development Institute (SDI), Guwahati</t>
  </si>
  <si>
    <r>
      <t xml:space="preserve">Project </t>
    </r>
    <r>
      <rPr>
        <i/>
        <sz val="9"/>
        <color theme="1"/>
        <rFont val="Bookman Old Style"/>
        <family val="1"/>
      </rPr>
      <t>Swabalamban</t>
    </r>
    <r>
      <rPr>
        <sz val="9"/>
        <color theme="1"/>
        <rFont val="Bookman Old Style"/>
        <family val="1"/>
      </rPr>
      <t xml:space="preserve"> on Capacity Building &amp; Skill Development</t>
    </r>
  </si>
  <si>
    <t>SKILL DEVELOPMENT</t>
  </si>
  <si>
    <r>
      <t xml:space="preserve">7.01 
</t>
    </r>
    <r>
      <rPr>
        <sz val="11"/>
        <color theme="1"/>
        <rFont val="Bookman Old Style"/>
        <family val="1"/>
      </rPr>
      <t>(5.60%)</t>
    </r>
  </si>
  <si>
    <r>
      <t xml:space="preserve">5.65 
</t>
    </r>
    <r>
      <rPr>
        <sz val="11"/>
        <color theme="1"/>
        <rFont val="Bookman Old Style"/>
        <family val="1"/>
      </rPr>
      <t>(04.2%)</t>
    </r>
  </si>
  <si>
    <r>
      <t xml:space="preserve">5.67 
</t>
    </r>
    <r>
      <rPr>
        <sz val="11"/>
        <color theme="1"/>
        <rFont val="Bookman Old Style"/>
        <family val="1"/>
      </rPr>
      <t>(5.63%)</t>
    </r>
  </si>
  <si>
    <r>
      <t xml:space="preserve">8.39 
</t>
    </r>
    <r>
      <rPr>
        <sz val="11"/>
        <color theme="1"/>
        <rFont val="Bookman Old Style"/>
        <family val="1"/>
      </rPr>
      <t>(7.74%)</t>
    </r>
  </si>
  <si>
    <r>
      <t xml:space="preserve">3.66 
</t>
    </r>
    <r>
      <rPr>
        <sz val="11"/>
        <color theme="1"/>
        <rFont val="Bookman Old Style"/>
        <family val="1"/>
      </rPr>
      <t>(3.969%)</t>
    </r>
  </si>
  <si>
    <r>
      <t xml:space="preserve">7.3 
</t>
    </r>
    <r>
      <rPr>
        <sz val="11"/>
        <color theme="1"/>
        <rFont val="Bookman Old Style"/>
        <family val="1"/>
      </rPr>
      <t>(5.47%)</t>
    </r>
  </si>
  <si>
    <r>
      <t>Project Kamdhenu/Project Jeevika</t>
    </r>
    <r>
      <rPr>
        <sz val="9"/>
        <color theme="1"/>
        <rFont val="Bookman Old Style"/>
        <family val="1"/>
      </rPr>
      <t xml:space="preserve"> on Cluster based livelihood project </t>
    </r>
  </si>
  <si>
    <t>Agriculture Project under OIRDS(Oil India Rural Development Society)</t>
  </si>
  <si>
    <r>
      <t xml:space="preserve">Project </t>
    </r>
    <r>
      <rPr>
        <i/>
        <sz val="9"/>
        <color theme="1"/>
        <rFont val="Bookman Old Style"/>
        <family val="1"/>
      </rPr>
      <t xml:space="preserve">Rupantar on </t>
    </r>
    <r>
      <rPr>
        <sz val="9"/>
        <color theme="1"/>
        <rFont val="Bookman Old Style"/>
        <family val="1"/>
      </rPr>
      <t>sustainable livelihood opportunities</t>
    </r>
  </si>
  <si>
    <t>SUSTAINABLE LIVELIHOOD</t>
  </si>
  <si>
    <r>
      <t xml:space="preserve">32.80 
</t>
    </r>
    <r>
      <rPr>
        <sz val="11"/>
        <color theme="1"/>
        <rFont val="Bookman Old Style"/>
        <family val="1"/>
      </rPr>
      <t>(26.16%)</t>
    </r>
  </si>
  <si>
    <r>
      <t xml:space="preserve">27.116 </t>
    </r>
    <r>
      <rPr>
        <sz val="11"/>
        <color theme="1"/>
        <rFont val="Bookman Old Style"/>
        <family val="1"/>
      </rPr>
      <t>(20.32%)</t>
    </r>
  </si>
  <si>
    <r>
      <t xml:space="preserve">21.99 </t>
    </r>
    <r>
      <rPr>
        <sz val="11"/>
        <color theme="1"/>
        <rFont val="Bookman Old Style"/>
        <family val="1"/>
      </rPr>
      <t>(21.86%)</t>
    </r>
  </si>
  <si>
    <r>
      <t xml:space="preserve">25.27 
</t>
    </r>
    <r>
      <rPr>
        <sz val="11"/>
        <color theme="1"/>
        <rFont val="Bookman Old Style"/>
        <family val="1"/>
      </rPr>
      <t>(23.31%)</t>
    </r>
  </si>
  <si>
    <r>
      <t xml:space="preserve">20.34 
</t>
    </r>
    <r>
      <rPr>
        <sz val="11"/>
        <color theme="1"/>
        <rFont val="Bookman Old Style"/>
        <family val="1"/>
      </rPr>
      <t>(22.05%)</t>
    </r>
  </si>
  <si>
    <r>
      <t xml:space="preserve">22.49 </t>
    </r>
    <r>
      <rPr>
        <sz val="11"/>
        <color theme="1"/>
        <rFont val="Bookman Old Style"/>
        <family val="1"/>
      </rPr>
      <t>(16.87%)</t>
    </r>
  </si>
  <si>
    <t>"Tiffin on Wheels" in Aspitational District NAMSAI in Arunachal Pradesh</t>
  </si>
  <si>
    <r>
      <t>Project</t>
    </r>
    <r>
      <rPr>
        <i/>
        <sz val="9"/>
        <color theme="1"/>
        <rFont val="Bookman Old Style"/>
        <family val="1"/>
      </rPr>
      <t xml:space="preserve"> Sakshyam </t>
    </r>
    <r>
      <rPr>
        <sz val="9"/>
        <color theme="1"/>
        <rFont val="Bookman Old Style"/>
        <family val="1"/>
      </rPr>
      <t xml:space="preserve">on rehabilitation for persons with disabilities  </t>
    </r>
  </si>
  <si>
    <t>Assistance towards augmentation of educational infrastructure (Icluding smart classroom, Rajasthan)</t>
  </si>
  <si>
    <t>OIL Award &amp; Merit Scholarship, Shikshya Ratna Puraskar</t>
  </si>
  <si>
    <r>
      <t xml:space="preserve">Project OIL Disha/Career Counselling &amp; Guidance through </t>
    </r>
    <r>
      <rPr>
        <i/>
        <sz val="9"/>
        <color theme="1"/>
        <rFont val="Bookman Old Style"/>
        <family val="1"/>
      </rPr>
      <t>Edufair</t>
    </r>
  </si>
  <si>
    <r>
      <t xml:space="preserve">Project </t>
    </r>
    <r>
      <rPr>
        <i/>
        <sz val="9"/>
        <color theme="1"/>
        <rFont val="Bookman Old Style"/>
        <family val="1"/>
      </rPr>
      <t>Dikhya</t>
    </r>
    <r>
      <rPr>
        <sz val="9"/>
        <color theme="1"/>
        <rFont val="Bookman Old Style"/>
        <family val="1"/>
      </rPr>
      <t xml:space="preserve"> on promoting Adult Literacy</t>
    </r>
  </si>
  <si>
    <r>
      <t xml:space="preserve">Project </t>
    </r>
    <r>
      <rPr>
        <i/>
        <sz val="9"/>
        <color theme="1"/>
        <rFont val="Bookman Old Style"/>
        <family val="1"/>
      </rPr>
      <t>Dikhya</t>
    </r>
    <r>
      <rPr>
        <sz val="9"/>
        <color theme="1"/>
        <rFont val="Bookman Old Style"/>
        <family val="1"/>
      </rPr>
      <t xml:space="preserve"> on promoting Computer literacy </t>
    </r>
  </si>
  <si>
    <r>
      <t xml:space="preserve">Project </t>
    </r>
    <r>
      <rPr>
        <i/>
        <sz val="9"/>
        <color theme="1"/>
        <rFont val="Bookman Old Style"/>
        <family val="1"/>
      </rPr>
      <t>OIL Super 30</t>
    </r>
    <r>
      <rPr>
        <sz val="9"/>
        <color theme="1"/>
        <rFont val="Bookman Old Style"/>
        <family val="1"/>
      </rPr>
      <t xml:space="preserve"> </t>
    </r>
  </si>
  <si>
    <t>EDUCATION</t>
  </si>
  <si>
    <r>
      <t xml:space="preserve">14.43
</t>
    </r>
    <r>
      <rPr>
        <sz val="11"/>
        <color theme="1"/>
        <rFont val="Bookman Old Style"/>
        <family val="1"/>
      </rPr>
      <t>(11.50%)</t>
    </r>
  </si>
  <si>
    <r>
      <t xml:space="preserve">6.6 
</t>
    </r>
    <r>
      <rPr>
        <sz val="11"/>
        <color theme="1"/>
        <rFont val="Bookman Old Style"/>
        <family val="1"/>
      </rPr>
      <t>(04.94%)</t>
    </r>
  </si>
  <si>
    <r>
      <t xml:space="preserve">21.46 </t>
    </r>
    <r>
      <rPr>
        <sz val="11"/>
        <color theme="1"/>
        <rFont val="Bookman Old Style"/>
        <family val="1"/>
      </rPr>
      <t>(21.33%)</t>
    </r>
  </si>
  <si>
    <r>
      <t xml:space="preserve">3.47 
</t>
    </r>
    <r>
      <rPr>
        <sz val="11"/>
        <color theme="1"/>
        <rFont val="Bookman Old Style"/>
        <family val="1"/>
      </rPr>
      <t>(3.20%)</t>
    </r>
  </si>
  <si>
    <r>
      <t xml:space="preserve">3.73 
</t>
    </r>
    <r>
      <rPr>
        <sz val="11"/>
        <color theme="1"/>
        <rFont val="Bookman Old Style"/>
        <family val="1"/>
      </rPr>
      <t>(4.04%)</t>
    </r>
  </si>
  <si>
    <r>
      <t xml:space="preserve">38.36 </t>
    </r>
    <r>
      <rPr>
        <sz val="11"/>
        <color theme="1"/>
        <rFont val="Bookman Old Style"/>
        <family val="1"/>
      </rPr>
      <t>(28.77%)</t>
    </r>
  </si>
  <si>
    <t>Water Storage and Distribution Line (Rajasthan Project)</t>
  </si>
  <si>
    <t>Solid Waste Managements (Assam)</t>
  </si>
  <si>
    <t>Drinking water facility and Construction of Toilets in Aspirational Districts of Asaam &amp; Arunachal Pradesh</t>
  </si>
  <si>
    <t>Supply of clean drinking water to rural operational areas under KG Basin project</t>
  </si>
  <si>
    <t>Other projects-Construction/maintenance of toilet, ODF district etc.</t>
  </si>
  <si>
    <t>Development of Kamakhya Temple Complex as Swachh Iconic Place</t>
  </si>
  <si>
    <t>Swachh Bharat Abhiyan</t>
  </si>
  <si>
    <t>DRINKING WATER &amp; SANITATION UNDER SWACCH BHARAT ABHIYAN</t>
  </si>
  <si>
    <r>
      <t xml:space="preserve">6.42
</t>
    </r>
    <r>
      <rPr>
        <sz val="11"/>
        <color theme="1"/>
        <rFont val="Bookman Old Style"/>
        <family val="1"/>
      </rPr>
      <t>(05.11%)</t>
    </r>
  </si>
  <si>
    <r>
      <t xml:space="preserve">5.64 
</t>
    </r>
    <r>
      <rPr>
        <sz val="11"/>
        <color theme="1"/>
        <rFont val="Bookman Old Style"/>
        <family val="1"/>
      </rPr>
      <t>(04.22%)</t>
    </r>
  </si>
  <si>
    <r>
      <t xml:space="preserve">3.76 
</t>
    </r>
    <r>
      <rPr>
        <sz val="11"/>
        <color theme="1"/>
        <rFont val="Bookman Old Style"/>
        <family val="1"/>
      </rPr>
      <t>(03.73%)</t>
    </r>
  </si>
  <si>
    <r>
      <t xml:space="preserve">3.73 
</t>
    </r>
    <r>
      <rPr>
        <sz val="11"/>
        <color theme="1"/>
        <rFont val="Bookman Old Style"/>
        <family val="1"/>
      </rPr>
      <t>(3.44%)</t>
    </r>
  </si>
  <si>
    <r>
      <t xml:space="preserve">0.95 
</t>
    </r>
    <r>
      <rPr>
        <sz val="11"/>
        <color theme="1"/>
        <rFont val="Bookman Old Style"/>
        <family val="1"/>
      </rPr>
      <t>(1.03%)</t>
    </r>
  </si>
  <si>
    <r>
      <t xml:space="preserve">6.16 
</t>
    </r>
    <r>
      <rPr>
        <sz val="11"/>
        <color theme="1"/>
        <rFont val="Bookman Old Style"/>
        <family val="1"/>
      </rPr>
      <t>(04.62%)</t>
    </r>
  </si>
  <si>
    <t>Health initiatives in Aspirational Districts in Assam &amp; Arunachal Pradesh</t>
  </si>
  <si>
    <t>Project  on HIV, AIDS/Village Health Camps by NGOs etc.</t>
  </si>
  <si>
    <r>
      <t>Project Sparsha</t>
    </r>
    <r>
      <rPr>
        <sz val="9"/>
        <color theme="1"/>
        <rFont val="Bookman Old Style"/>
        <family val="1"/>
      </rPr>
      <t xml:space="preserve"> on mobile healthcare services through village health camps                         </t>
    </r>
  </si>
  <si>
    <r>
      <t xml:space="preserve">Project </t>
    </r>
    <r>
      <rPr>
        <i/>
        <sz val="9"/>
        <color theme="1"/>
        <rFont val="Bookman Old Style"/>
        <family val="1"/>
      </rPr>
      <t xml:space="preserve">Arogya </t>
    </r>
    <r>
      <rPr>
        <sz val="9"/>
        <color theme="1"/>
        <rFont val="Bookman Old Style"/>
        <family val="1"/>
      </rPr>
      <t>on reduction of Infant Mortality Rate (IMR) and Maternal Mortality Rate (MMR)</t>
    </r>
  </si>
  <si>
    <t>HEALTHCARE</t>
  </si>
  <si>
    <t>2019-20</t>
  </si>
  <si>
    <t>2018-19</t>
  </si>
  <si>
    <t>2017-18</t>
  </si>
  <si>
    <t>2016-17</t>
  </si>
  <si>
    <t>2015-16</t>
  </si>
  <si>
    <t>2014-15</t>
  </si>
  <si>
    <t>CSR Project under key thrust area</t>
  </si>
  <si>
    <t>Sl.No.</t>
  </si>
  <si>
    <t>THRUST AREA</t>
  </si>
  <si>
    <t>DETAILED CSR EXPENDITURE
(FY 2014-15 to FY 2019-20)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</si>
</sst>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i/>
      <sz val="9"/>
      <color theme="1"/>
      <name val="Bookman Old Style"/>
      <family val="1"/>
    </font>
    <font>
      <b/>
      <sz val="14"/>
      <color theme="1"/>
      <name val="Cambria"/>
      <family val="1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2" fontId="4" fillId="4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2" fontId="4" fillId="4" borderId="14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0" fontId="0" fillId="0" borderId="5" xfId="0" applyFill="1" applyBorder="1" applyAlignment="1">
      <alignment vertical="top"/>
    </xf>
    <xf numFmtId="2" fontId="4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2" fontId="4" fillId="0" borderId="18" xfId="0" applyNumberFormat="1" applyFont="1" applyFill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/>
    </xf>
    <xf numFmtId="0" fontId="6" fillId="5" borderId="1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2" fontId="4" fillId="4" borderId="18" xfId="0" applyNumberFormat="1" applyFont="1" applyFill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2" fontId="4" fillId="4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top"/>
    </xf>
    <xf numFmtId="0" fontId="0" fillId="0" borderId="5" xfId="0" applyBorder="1" applyAlignment="1">
      <alignment vertical="top"/>
    </xf>
    <xf numFmtId="0" fontId="5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6" borderId="14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0" fillId="0" borderId="21" xfId="0" applyFill="1" applyBorder="1" applyAlignment="1">
      <alignment vertical="top"/>
    </xf>
    <xf numFmtId="0" fontId="5" fillId="0" borderId="2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 wrapText="1"/>
    </xf>
    <xf numFmtId="0" fontId="5" fillId="4" borderId="21" xfId="0" applyFont="1" applyFill="1" applyBorder="1" applyAlignment="1">
      <alignment horizontal="center" vertical="center"/>
    </xf>
    <xf numFmtId="2" fontId="8" fillId="5" borderId="5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P57"/>
  <sheetViews>
    <sheetView tabSelected="1" zoomScale="90" zoomScaleNormal="90" workbookViewId="0">
      <selection activeCell="E7" sqref="E7"/>
    </sheetView>
  </sheetViews>
  <sheetFormatPr defaultRowHeight="15" x14ac:dyDescent="0.25"/>
  <cols>
    <col min="1" max="1" width="3.85546875" customWidth="1"/>
    <col min="2" max="2" width="23.28515625" customWidth="1"/>
    <col min="4" max="4" width="59" style="2" customWidth="1"/>
    <col min="5" max="5" width="15.28515625" style="1" customWidth="1"/>
    <col min="6" max="6" width="19.5703125" style="1" customWidth="1"/>
    <col min="7" max="7" width="18.140625" style="1" customWidth="1"/>
    <col min="8" max="9" width="15.28515625" style="1" customWidth="1"/>
    <col min="10" max="10" width="23.28515625" customWidth="1"/>
  </cols>
  <sheetData>
    <row r="2" spans="2:10" ht="51.75" customHeight="1" x14ac:dyDescent="0.25">
      <c r="B2" s="84" t="s">
        <v>140</v>
      </c>
      <c r="C2" s="84"/>
      <c r="D2" s="84"/>
      <c r="E2" s="84"/>
      <c r="F2" s="84"/>
      <c r="G2" s="84"/>
      <c r="H2" s="84"/>
      <c r="I2" s="84"/>
      <c r="J2" s="84"/>
    </row>
    <row r="3" spans="2:10" ht="44.25" customHeight="1" x14ac:dyDescent="0.25">
      <c r="B3" s="83" t="s">
        <v>139</v>
      </c>
      <c r="C3" s="82" t="s">
        <v>138</v>
      </c>
      <c r="D3" s="82" t="s">
        <v>137</v>
      </c>
      <c r="E3" s="81" t="s">
        <v>136</v>
      </c>
      <c r="F3" s="81" t="s">
        <v>135</v>
      </c>
      <c r="G3" s="81" t="s">
        <v>134</v>
      </c>
      <c r="H3" s="81" t="s">
        <v>133</v>
      </c>
      <c r="I3" s="81" t="s">
        <v>132</v>
      </c>
      <c r="J3" s="81" t="s">
        <v>131</v>
      </c>
    </row>
    <row r="4" spans="2:10" ht="39" customHeight="1" x14ac:dyDescent="0.25">
      <c r="B4" s="68" t="s">
        <v>130</v>
      </c>
      <c r="C4" s="80"/>
      <c r="D4" s="79" t="s">
        <v>129</v>
      </c>
      <c r="E4" s="13">
        <v>1</v>
      </c>
      <c r="F4" s="78">
        <v>0.91</v>
      </c>
      <c r="G4" s="13">
        <v>0.89</v>
      </c>
      <c r="H4" s="13">
        <v>1.03</v>
      </c>
      <c r="I4" s="13">
        <v>1.01</v>
      </c>
      <c r="J4" s="13">
        <v>2.0299999999999998</v>
      </c>
    </row>
    <row r="5" spans="2:10" ht="39" customHeight="1" x14ac:dyDescent="0.25">
      <c r="B5" s="67"/>
      <c r="C5" s="76"/>
      <c r="D5" s="77" t="s">
        <v>128</v>
      </c>
      <c r="E5" s="30">
        <v>4</v>
      </c>
      <c r="F5" s="35" t="s">
        <v>15</v>
      </c>
      <c r="G5" s="30">
        <v>2.8</v>
      </c>
      <c r="H5" s="30">
        <v>2.5299999999999998</v>
      </c>
      <c r="I5" s="30">
        <v>2.5499999999999998</v>
      </c>
      <c r="J5" s="30">
        <v>1.75</v>
      </c>
    </row>
    <row r="6" spans="2:10" ht="39" customHeight="1" x14ac:dyDescent="0.25">
      <c r="B6" s="67"/>
      <c r="C6" s="73"/>
      <c r="D6" s="74" t="s">
        <v>127</v>
      </c>
      <c r="E6" s="14">
        <v>1.1599999999999999</v>
      </c>
      <c r="F6" s="15">
        <v>0.04</v>
      </c>
      <c r="G6" s="14">
        <v>0.04</v>
      </c>
      <c r="H6" s="14">
        <v>0.2</v>
      </c>
      <c r="I6" s="13">
        <v>0.48</v>
      </c>
      <c r="J6" s="13">
        <v>0.69</v>
      </c>
    </row>
    <row r="7" spans="2:10" ht="39" customHeight="1" thickBot="1" x14ac:dyDescent="0.3">
      <c r="B7" s="67"/>
      <c r="C7" s="73"/>
      <c r="D7" s="72" t="s">
        <v>126</v>
      </c>
      <c r="E7" s="14" t="s">
        <v>12</v>
      </c>
      <c r="F7" s="15" t="s">
        <v>12</v>
      </c>
      <c r="G7" s="14" t="s">
        <v>12</v>
      </c>
      <c r="H7" s="14" t="s">
        <v>12</v>
      </c>
      <c r="I7" s="13">
        <v>1.6</v>
      </c>
      <c r="J7" s="13">
        <v>1.95</v>
      </c>
    </row>
    <row r="8" spans="2:10" ht="39" customHeight="1" thickBot="1" x14ac:dyDescent="0.3">
      <c r="B8" s="67"/>
      <c r="C8" s="69"/>
      <c r="D8" s="10" t="s">
        <v>13</v>
      </c>
      <c r="E8" s="43" t="s">
        <v>125</v>
      </c>
      <c r="F8" s="43" t="s">
        <v>124</v>
      </c>
      <c r="G8" s="43" t="s">
        <v>123</v>
      </c>
      <c r="H8" s="43" t="s">
        <v>122</v>
      </c>
      <c r="I8" s="43" t="s">
        <v>121</v>
      </c>
      <c r="J8" s="43" t="s">
        <v>120</v>
      </c>
    </row>
    <row r="9" spans="2:10" ht="39" customHeight="1" x14ac:dyDescent="0.25">
      <c r="B9" s="29" t="s">
        <v>119</v>
      </c>
      <c r="C9" s="76"/>
      <c r="D9" s="36" t="s">
        <v>118</v>
      </c>
      <c r="E9" s="30" t="s">
        <v>12</v>
      </c>
      <c r="F9" s="35" t="s">
        <v>12</v>
      </c>
      <c r="G9" s="30" t="s">
        <v>12</v>
      </c>
      <c r="H9" s="30" t="s">
        <v>12</v>
      </c>
      <c r="I9" s="13">
        <v>0.47</v>
      </c>
      <c r="J9" s="13">
        <v>2.09</v>
      </c>
    </row>
    <row r="10" spans="2:10" ht="39" customHeight="1" x14ac:dyDescent="0.25">
      <c r="B10" s="29"/>
      <c r="C10" s="76"/>
      <c r="D10" s="36" t="s">
        <v>117</v>
      </c>
      <c r="E10" s="30" t="s">
        <v>15</v>
      </c>
      <c r="F10" s="35" t="s">
        <v>15</v>
      </c>
      <c r="G10" s="30" t="s">
        <v>15</v>
      </c>
      <c r="H10" s="30">
        <v>17</v>
      </c>
      <c r="I10" s="13" t="s">
        <v>12</v>
      </c>
      <c r="J10" s="13">
        <v>3.75</v>
      </c>
    </row>
    <row r="11" spans="2:10" ht="39" customHeight="1" x14ac:dyDescent="0.25">
      <c r="B11" s="29"/>
      <c r="C11" s="75"/>
      <c r="D11" s="36" t="s">
        <v>116</v>
      </c>
      <c r="E11" s="30">
        <v>38.36</v>
      </c>
      <c r="F11" s="35">
        <v>3.73</v>
      </c>
      <c r="G11" s="30">
        <v>3.22</v>
      </c>
      <c r="H11" s="30">
        <v>4.46</v>
      </c>
      <c r="I11" s="13">
        <f>0.85+0.75</f>
        <v>1.6</v>
      </c>
      <c r="J11" s="13">
        <f>1.44+3.26+0.2+0.37</f>
        <v>5.27</v>
      </c>
    </row>
    <row r="12" spans="2:10" ht="39" customHeight="1" x14ac:dyDescent="0.25">
      <c r="B12" s="29"/>
      <c r="C12" s="73"/>
      <c r="D12" s="74" t="s">
        <v>115</v>
      </c>
      <c r="E12" s="14" t="s">
        <v>12</v>
      </c>
      <c r="F12" s="15" t="s">
        <v>15</v>
      </c>
      <c r="G12" s="14">
        <v>0.25</v>
      </c>
      <c r="H12" s="14" t="s">
        <v>15</v>
      </c>
      <c r="I12" s="13" t="s">
        <v>12</v>
      </c>
      <c r="J12" s="13" t="s">
        <v>14</v>
      </c>
    </row>
    <row r="13" spans="2:10" ht="39" customHeight="1" x14ac:dyDescent="0.25">
      <c r="B13" s="29"/>
      <c r="C13" s="73"/>
      <c r="D13" s="72" t="s">
        <v>114</v>
      </c>
      <c r="E13" s="14" t="s">
        <v>12</v>
      </c>
      <c r="F13" s="15" t="s">
        <v>12</v>
      </c>
      <c r="G13" s="14" t="s">
        <v>12</v>
      </c>
      <c r="H13" s="14" t="s">
        <v>12</v>
      </c>
      <c r="I13" s="13">
        <f>2.43+1.16</f>
        <v>3.59</v>
      </c>
      <c r="J13" s="13">
        <v>1.28</v>
      </c>
    </row>
    <row r="14" spans="2:10" ht="39" customHeight="1" x14ac:dyDescent="0.25">
      <c r="B14" s="29"/>
      <c r="C14" s="70"/>
      <c r="D14" s="71" t="s">
        <v>113</v>
      </c>
      <c r="E14" s="26"/>
      <c r="F14" s="45"/>
      <c r="G14" s="26"/>
      <c r="H14" s="26"/>
      <c r="I14" s="23"/>
      <c r="J14" s="23">
        <v>2.04</v>
      </c>
    </row>
    <row r="15" spans="2:10" ht="39" customHeight="1" thickBot="1" x14ac:dyDescent="0.3">
      <c r="B15" s="29"/>
      <c r="C15" s="70"/>
      <c r="D15" s="27" t="s">
        <v>112</v>
      </c>
      <c r="E15" s="26" t="s">
        <v>12</v>
      </c>
      <c r="F15" s="45" t="s">
        <v>12</v>
      </c>
      <c r="G15" s="26" t="s">
        <v>12</v>
      </c>
      <c r="H15" s="26" t="s">
        <v>12</v>
      </c>
      <c r="I15" s="23">
        <v>0.94</v>
      </c>
      <c r="J15" s="23" t="s">
        <v>14</v>
      </c>
    </row>
    <row r="16" spans="2:10" ht="39" customHeight="1" thickBot="1" x14ac:dyDescent="0.3">
      <c r="B16" s="29"/>
      <c r="C16" s="69"/>
      <c r="D16" s="10" t="s">
        <v>13</v>
      </c>
      <c r="E16" s="43" t="s">
        <v>111</v>
      </c>
      <c r="F16" s="43" t="s">
        <v>110</v>
      </c>
      <c r="G16" s="43" t="s">
        <v>109</v>
      </c>
      <c r="H16" s="43" t="s">
        <v>108</v>
      </c>
      <c r="I16" s="43" t="s">
        <v>107</v>
      </c>
      <c r="J16" s="43" t="s">
        <v>106</v>
      </c>
    </row>
    <row r="17" spans="2:10" ht="39" customHeight="1" x14ac:dyDescent="0.25">
      <c r="B17" s="68" t="s">
        <v>105</v>
      </c>
      <c r="C17" s="52"/>
      <c r="D17" s="51" t="s">
        <v>104</v>
      </c>
      <c r="E17" s="38">
        <v>2.2000000000000002</v>
      </c>
      <c r="F17" s="38">
        <v>3.17</v>
      </c>
      <c r="G17" s="49">
        <v>2.9</v>
      </c>
      <c r="H17" s="49">
        <v>3.59</v>
      </c>
      <c r="I17" s="48">
        <v>3.94</v>
      </c>
      <c r="J17" s="48">
        <v>5.12</v>
      </c>
    </row>
    <row r="18" spans="2:10" ht="39" customHeight="1" x14ac:dyDescent="0.25">
      <c r="B18" s="67"/>
      <c r="C18" s="37"/>
      <c r="D18" s="36" t="s">
        <v>103</v>
      </c>
      <c r="E18" s="30" t="s">
        <v>12</v>
      </c>
      <c r="F18" s="30" t="s">
        <v>12</v>
      </c>
      <c r="G18" s="30">
        <v>9.73</v>
      </c>
      <c r="H18" s="30">
        <v>9.7799999999999994</v>
      </c>
      <c r="I18" s="13">
        <v>10.15</v>
      </c>
      <c r="J18" s="13">
        <v>15.66</v>
      </c>
    </row>
    <row r="19" spans="2:10" ht="39" customHeight="1" x14ac:dyDescent="0.25">
      <c r="B19" s="67"/>
      <c r="C19" s="37"/>
      <c r="D19" s="36" t="s">
        <v>102</v>
      </c>
      <c r="E19" s="30">
        <v>8</v>
      </c>
      <c r="F19" s="30">
        <v>12.49</v>
      </c>
      <c r="G19" s="30">
        <v>3.14</v>
      </c>
      <c r="H19" s="30">
        <v>3.02</v>
      </c>
      <c r="I19" s="13">
        <v>3.69</v>
      </c>
      <c r="J19" s="13">
        <v>5.36</v>
      </c>
    </row>
    <row r="20" spans="2:10" ht="39" customHeight="1" x14ac:dyDescent="0.25">
      <c r="B20" s="67"/>
      <c r="C20" s="37"/>
      <c r="D20" s="36" t="s">
        <v>101</v>
      </c>
      <c r="E20" s="30">
        <v>0.35</v>
      </c>
      <c r="F20" s="35">
        <v>0.25</v>
      </c>
      <c r="G20" s="30">
        <v>0.4</v>
      </c>
      <c r="H20" s="30">
        <v>0.35</v>
      </c>
      <c r="I20" s="13">
        <v>0.436</v>
      </c>
      <c r="J20" s="13" t="s">
        <v>14</v>
      </c>
    </row>
    <row r="21" spans="2:10" ht="39" customHeight="1" x14ac:dyDescent="0.25">
      <c r="B21" s="67"/>
      <c r="C21" s="37"/>
      <c r="D21" s="36" t="s">
        <v>100</v>
      </c>
      <c r="E21" s="30">
        <v>1.99</v>
      </c>
      <c r="F21" s="35">
        <v>3</v>
      </c>
      <c r="G21" s="30">
        <v>4.03</v>
      </c>
      <c r="H21" s="30">
        <v>2.06</v>
      </c>
      <c r="I21" s="13">
        <f>1.38+0.28</f>
        <v>1.66</v>
      </c>
      <c r="J21" s="13">
        <f>0.53+1.4+0.01</f>
        <v>1.94</v>
      </c>
    </row>
    <row r="22" spans="2:10" ht="39" customHeight="1" x14ac:dyDescent="0.25">
      <c r="B22" s="67"/>
      <c r="C22" s="37"/>
      <c r="D22" s="36" t="s">
        <v>99</v>
      </c>
      <c r="E22" s="30">
        <v>9.0500000000000007</v>
      </c>
      <c r="F22" s="35">
        <v>1.43</v>
      </c>
      <c r="G22" s="30">
        <v>4.29</v>
      </c>
      <c r="H22" s="30">
        <v>2.82</v>
      </c>
      <c r="I22" s="13">
        <f>3.56+3.17</f>
        <v>6.73</v>
      </c>
      <c r="J22" s="13">
        <f>3.88+0.17</f>
        <v>4.05</v>
      </c>
    </row>
    <row r="23" spans="2:10" ht="39" customHeight="1" x14ac:dyDescent="0.25">
      <c r="B23" s="67"/>
      <c r="C23" s="37"/>
      <c r="D23" s="36" t="s">
        <v>98</v>
      </c>
      <c r="E23" s="30">
        <v>0.9</v>
      </c>
      <c r="F23" s="35" t="s">
        <v>12</v>
      </c>
      <c r="G23" s="30">
        <v>0.78</v>
      </c>
      <c r="H23" s="30">
        <v>0.37</v>
      </c>
      <c r="I23" s="13">
        <v>0.1</v>
      </c>
      <c r="J23" s="13">
        <v>0.67</v>
      </c>
    </row>
    <row r="24" spans="2:10" ht="39" customHeight="1" thickBot="1" x14ac:dyDescent="0.3">
      <c r="B24" s="67"/>
      <c r="C24" s="54"/>
      <c r="D24" s="46" t="s">
        <v>97</v>
      </c>
      <c r="E24" s="32" t="s">
        <v>12</v>
      </c>
      <c r="F24" s="31" t="s">
        <v>12</v>
      </c>
      <c r="G24" s="32" t="s">
        <v>12</v>
      </c>
      <c r="H24" s="32" t="s">
        <v>12</v>
      </c>
      <c r="I24" s="23">
        <v>0.41</v>
      </c>
      <c r="J24" s="23" t="s">
        <v>14</v>
      </c>
    </row>
    <row r="25" spans="2:10" ht="39" customHeight="1" thickBot="1" x14ac:dyDescent="0.3">
      <c r="B25" s="66"/>
      <c r="C25" s="11"/>
      <c r="D25" s="10" t="s">
        <v>13</v>
      </c>
      <c r="E25" s="43" t="s">
        <v>96</v>
      </c>
      <c r="F25" s="43" t="s">
        <v>95</v>
      </c>
      <c r="G25" s="43" t="s">
        <v>94</v>
      </c>
      <c r="H25" s="43" t="s">
        <v>93</v>
      </c>
      <c r="I25" s="42" t="s">
        <v>92</v>
      </c>
      <c r="J25" s="7" t="s">
        <v>91</v>
      </c>
    </row>
    <row r="26" spans="2:10" ht="39" customHeight="1" x14ac:dyDescent="0.25">
      <c r="B26" s="29" t="s">
        <v>90</v>
      </c>
      <c r="C26" s="41"/>
      <c r="D26" s="40" t="s">
        <v>89</v>
      </c>
      <c r="E26" s="38">
        <v>5</v>
      </c>
      <c r="F26" s="39">
        <v>2.9</v>
      </c>
      <c r="G26" s="38">
        <v>6.09</v>
      </c>
      <c r="H26" s="38">
        <v>4.49</v>
      </c>
      <c r="I26" s="48">
        <v>4.47</v>
      </c>
      <c r="J26" s="48">
        <v>4.71</v>
      </c>
    </row>
    <row r="27" spans="2:10" ht="39" customHeight="1" x14ac:dyDescent="0.25">
      <c r="B27" s="29"/>
      <c r="C27" s="37"/>
      <c r="D27" s="36" t="s">
        <v>88</v>
      </c>
      <c r="E27" s="30">
        <v>0.8</v>
      </c>
      <c r="F27" s="35">
        <v>0.76</v>
      </c>
      <c r="G27" s="30">
        <v>1.79</v>
      </c>
      <c r="H27" s="30">
        <v>1.1299999999999999</v>
      </c>
      <c r="I27" s="13">
        <v>0.93</v>
      </c>
      <c r="J27" s="13">
        <v>1.1599999999999999</v>
      </c>
    </row>
    <row r="28" spans="2:10" ht="39" customHeight="1" thickBot="1" x14ac:dyDescent="0.3">
      <c r="B28" s="29"/>
      <c r="C28" s="28"/>
      <c r="D28" s="65" t="s">
        <v>87</v>
      </c>
      <c r="E28" s="26">
        <v>1.5</v>
      </c>
      <c r="F28" s="45" t="s">
        <v>15</v>
      </c>
      <c r="G28" s="26">
        <v>0.51</v>
      </c>
      <c r="H28" s="26">
        <v>0.05</v>
      </c>
      <c r="I28" s="23">
        <v>0.25</v>
      </c>
      <c r="J28" s="23">
        <v>1.1399999999999999</v>
      </c>
    </row>
    <row r="29" spans="2:10" ht="39" customHeight="1" thickBot="1" x14ac:dyDescent="0.3">
      <c r="B29" s="22"/>
      <c r="C29" s="11"/>
      <c r="D29" s="10" t="s">
        <v>13</v>
      </c>
      <c r="E29" s="43" t="s">
        <v>86</v>
      </c>
      <c r="F29" s="43" t="s">
        <v>85</v>
      </c>
      <c r="G29" s="43" t="s">
        <v>84</v>
      </c>
      <c r="H29" s="43" t="s">
        <v>83</v>
      </c>
      <c r="I29" s="42" t="s">
        <v>82</v>
      </c>
      <c r="J29" s="7" t="s">
        <v>81</v>
      </c>
    </row>
    <row r="30" spans="2:10" ht="39" customHeight="1" x14ac:dyDescent="0.25">
      <c r="B30" s="47" t="s">
        <v>80</v>
      </c>
      <c r="C30" s="52"/>
      <c r="D30" s="51" t="s">
        <v>79</v>
      </c>
      <c r="E30" s="49">
        <v>15.5</v>
      </c>
      <c r="F30" s="50">
        <v>11.93</v>
      </c>
      <c r="G30" s="49">
        <v>12.07</v>
      </c>
      <c r="H30" s="49">
        <v>12.56</v>
      </c>
      <c r="I30" s="48">
        <v>14.5</v>
      </c>
      <c r="J30" s="48">
        <v>17.829999999999998</v>
      </c>
    </row>
    <row r="31" spans="2:10" ht="39" customHeight="1" x14ac:dyDescent="0.25">
      <c r="B31" s="47"/>
      <c r="C31" s="64"/>
      <c r="D31" s="27" t="s">
        <v>78</v>
      </c>
      <c r="E31" s="14" t="s">
        <v>15</v>
      </c>
      <c r="F31" s="45" t="s">
        <v>15</v>
      </c>
      <c r="G31" s="26" t="s">
        <v>15</v>
      </c>
      <c r="H31" s="26">
        <v>4.55</v>
      </c>
      <c r="I31" s="13">
        <v>1.5</v>
      </c>
      <c r="J31" s="13">
        <v>5</v>
      </c>
    </row>
    <row r="32" spans="2:10" ht="39" customHeight="1" x14ac:dyDescent="0.25">
      <c r="B32" s="47"/>
      <c r="C32" s="63"/>
      <c r="D32" s="27" t="s">
        <v>77</v>
      </c>
      <c r="E32" s="14" t="s">
        <v>15</v>
      </c>
      <c r="F32" s="15" t="s">
        <v>15</v>
      </c>
      <c r="G32" s="14" t="s">
        <v>15</v>
      </c>
      <c r="H32" s="26">
        <v>1.5</v>
      </c>
      <c r="I32" s="13">
        <v>11</v>
      </c>
      <c r="J32" s="13">
        <v>5</v>
      </c>
    </row>
    <row r="33" spans="2:10" ht="39" customHeight="1" thickBot="1" x14ac:dyDescent="0.3">
      <c r="B33" s="47"/>
      <c r="C33" s="62"/>
      <c r="D33" s="27" t="s">
        <v>76</v>
      </c>
      <c r="E33" s="26" t="s">
        <v>12</v>
      </c>
      <c r="F33" s="45" t="s">
        <v>12</v>
      </c>
      <c r="G33" s="26" t="s">
        <v>12</v>
      </c>
      <c r="H33" s="26" t="s">
        <v>12</v>
      </c>
      <c r="I33" s="23">
        <v>0.05</v>
      </c>
      <c r="J33" s="23" t="s">
        <v>14</v>
      </c>
    </row>
    <row r="34" spans="2:10" ht="39" customHeight="1" thickBot="1" x14ac:dyDescent="0.3">
      <c r="B34" s="44"/>
      <c r="C34" s="11"/>
      <c r="D34" s="10" t="s">
        <v>13</v>
      </c>
      <c r="E34" s="43" t="s">
        <v>75</v>
      </c>
      <c r="F34" s="43" t="s">
        <v>74</v>
      </c>
      <c r="G34" s="43" t="s">
        <v>73</v>
      </c>
      <c r="H34" s="43" t="s">
        <v>72</v>
      </c>
      <c r="I34" s="43" t="s">
        <v>71</v>
      </c>
      <c r="J34" s="7" t="s">
        <v>70</v>
      </c>
    </row>
    <row r="35" spans="2:10" ht="39" customHeight="1" thickBot="1" x14ac:dyDescent="0.3">
      <c r="B35" s="22" t="s">
        <v>69</v>
      </c>
      <c r="C35" s="61"/>
      <c r="D35" s="60" t="s">
        <v>68</v>
      </c>
      <c r="E35" s="58">
        <v>0.65</v>
      </c>
      <c r="F35" s="59">
        <v>0.69</v>
      </c>
      <c r="G35" s="58">
        <v>1.48</v>
      </c>
      <c r="H35" s="58">
        <v>1.17</v>
      </c>
      <c r="I35" s="57">
        <f>1.69+0.51</f>
        <v>2.2000000000000002</v>
      </c>
      <c r="J35" s="57">
        <f>1.65+0.41</f>
        <v>2.06</v>
      </c>
    </row>
    <row r="36" spans="2:10" ht="39" customHeight="1" thickBot="1" x14ac:dyDescent="0.3">
      <c r="B36" s="29"/>
      <c r="C36" s="11"/>
      <c r="D36" s="10" t="s">
        <v>39</v>
      </c>
      <c r="E36" s="43" t="s">
        <v>67</v>
      </c>
      <c r="F36" s="43" t="s">
        <v>66</v>
      </c>
      <c r="G36" s="43" t="s">
        <v>65</v>
      </c>
      <c r="H36" s="43" t="s">
        <v>64</v>
      </c>
      <c r="I36" s="42" t="s">
        <v>63</v>
      </c>
      <c r="J36" s="7" t="s">
        <v>62</v>
      </c>
    </row>
    <row r="37" spans="2:10" ht="39" customHeight="1" x14ac:dyDescent="0.25">
      <c r="B37" s="47" t="s">
        <v>61</v>
      </c>
      <c r="C37" s="41"/>
      <c r="D37" s="40" t="s">
        <v>60</v>
      </c>
      <c r="E37" s="38" t="s">
        <v>59</v>
      </c>
      <c r="F37" s="39">
        <v>0.08</v>
      </c>
      <c r="G37" s="38">
        <v>2</v>
      </c>
      <c r="H37" s="38">
        <v>0.84</v>
      </c>
      <c r="I37" s="38" t="s">
        <v>12</v>
      </c>
      <c r="J37" s="38">
        <v>0.78</v>
      </c>
    </row>
    <row r="38" spans="2:10" ht="39" customHeight="1" thickBot="1" x14ac:dyDescent="0.3">
      <c r="B38" s="47"/>
      <c r="C38" s="54"/>
      <c r="D38" s="33" t="s">
        <v>58</v>
      </c>
      <c r="E38" s="32">
        <v>7.8</v>
      </c>
      <c r="F38" s="31" t="s">
        <v>15</v>
      </c>
      <c r="G38" s="32">
        <v>0.03</v>
      </c>
      <c r="H38" s="32" t="s">
        <v>15</v>
      </c>
      <c r="I38" s="32">
        <v>1.56</v>
      </c>
      <c r="J38" s="32">
        <v>0.1</v>
      </c>
    </row>
    <row r="39" spans="2:10" ht="39" customHeight="1" thickBot="1" x14ac:dyDescent="0.3">
      <c r="B39" s="44"/>
      <c r="C39" s="11"/>
      <c r="D39" s="10" t="s">
        <v>13</v>
      </c>
      <c r="E39" s="43" t="s">
        <v>57</v>
      </c>
      <c r="F39" s="43" t="s">
        <v>56</v>
      </c>
      <c r="G39" s="43" t="s">
        <v>55</v>
      </c>
      <c r="H39" s="43" t="s">
        <v>54</v>
      </c>
      <c r="I39" s="42" t="s">
        <v>53</v>
      </c>
      <c r="J39" s="7" t="s">
        <v>52</v>
      </c>
    </row>
    <row r="40" spans="2:10" ht="39" customHeight="1" x14ac:dyDescent="0.25">
      <c r="B40" s="56" t="s">
        <v>51</v>
      </c>
      <c r="C40" s="41"/>
      <c r="D40" s="40" t="s">
        <v>50</v>
      </c>
      <c r="E40" s="38" t="s">
        <v>15</v>
      </c>
      <c r="F40" s="39" t="s">
        <v>15</v>
      </c>
      <c r="G40" s="38">
        <v>25</v>
      </c>
      <c r="H40" s="38" t="s">
        <v>15</v>
      </c>
      <c r="I40" s="38">
        <v>10</v>
      </c>
      <c r="J40" s="38" t="s">
        <v>14</v>
      </c>
    </row>
    <row r="41" spans="2:10" ht="39" customHeight="1" thickBot="1" x14ac:dyDescent="0.3">
      <c r="B41" s="55"/>
      <c r="C41" s="54"/>
      <c r="D41" s="33" t="s">
        <v>49</v>
      </c>
      <c r="E41" s="32">
        <v>3.22</v>
      </c>
      <c r="F41" s="31">
        <v>0.4</v>
      </c>
      <c r="G41" s="32">
        <v>0.71</v>
      </c>
      <c r="H41" s="32">
        <v>0.66</v>
      </c>
      <c r="I41" s="32">
        <v>1.74</v>
      </c>
      <c r="J41" s="32">
        <v>0.84</v>
      </c>
    </row>
    <row r="42" spans="2:10" ht="39" customHeight="1" thickBot="1" x14ac:dyDescent="0.3">
      <c r="B42" s="53"/>
      <c r="C42" s="11"/>
      <c r="D42" s="10" t="s">
        <v>13</v>
      </c>
      <c r="E42" s="43" t="s">
        <v>48</v>
      </c>
      <c r="F42" s="43" t="s">
        <v>47</v>
      </c>
      <c r="G42" s="43" t="s">
        <v>46</v>
      </c>
      <c r="H42" s="43" t="s">
        <v>45</v>
      </c>
      <c r="I42" s="42" t="s">
        <v>44</v>
      </c>
      <c r="J42" s="7" t="s">
        <v>43</v>
      </c>
    </row>
    <row r="43" spans="2:10" ht="39" customHeight="1" x14ac:dyDescent="0.25">
      <c r="B43" s="47" t="s">
        <v>42</v>
      </c>
      <c r="C43" s="52"/>
      <c r="D43" s="51" t="s">
        <v>41</v>
      </c>
      <c r="E43" s="49">
        <v>1.64</v>
      </c>
      <c r="F43" s="50">
        <v>1.88</v>
      </c>
      <c r="G43" s="49">
        <v>1.57</v>
      </c>
      <c r="H43" s="49">
        <v>0.97</v>
      </c>
      <c r="I43" s="48">
        <v>1.47</v>
      </c>
      <c r="J43" s="48">
        <f>1.03+0.12</f>
        <v>1.1499999999999999</v>
      </c>
    </row>
    <row r="44" spans="2:10" ht="39" customHeight="1" thickBot="1" x14ac:dyDescent="0.3">
      <c r="B44" s="47"/>
      <c r="C44" s="28"/>
      <c r="D44" s="46" t="s">
        <v>40</v>
      </c>
      <c r="E44" s="26" t="s">
        <v>12</v>
      </c>
      <c r="F44" s="45" t="s">
        <v>12</v>
      </c>
      <c r="G44" s="26" t="s">
        <v>12</v>
      </c>
      <c r="H44" s="26" t="s">
        <v>12</v>
      </c>
      <c r="I44" s="23">
        <v>1.76</v>
      </c>
      <c r="J44" s="23">
        <v>0.19</v>
      </c>
    </row>
    <row r="45" spans="2:10" ht="39" customHeight="1" thickBot="1" x14ac:dyDescent="0.3">
      <c r="B45" s="44"/>
      <c r="C45" s="11"/>
      <c r="D45" s="10" t="s">
        <v>39</v>
      </c>
      <c r="E45" s="43" t="s">
        <v>38</v>
      </c>
      <c r="F45" s="43" t="s">
        <v>37</v>
      </c>
      <c r="G45" s="43" t="s">
        <v>36</v>
      </c>
      <c r="H45" s="43" t="s">
        <v>35</v>
      </c>
      <c r="I45" s="42" t="s">
        <v>34</v>
      </c>
      <c r="J45" s="7" t="s">
        <v>33</v>
      </c>
    </row>
    <row r="46" spans="2:10" ht="39" customHeight="1" x14ac:dyDescent="0.25">
      <c r="B46" s="29" t="s">
        <v>32</v>
      </c>
      <c r="C46" s="41"/>
      <c r="D46" s="40" t="s">
        <v>31</v>
      </c>
      <c r="E46" s="38" t="s">
        <v>12</v>
      </c>
      <c r="F46" s="39" t="s">
        <v>12</v>
      </c>
      <c r="G46" s="38">
        <v>5.76</v>
      </c>
      <c r="H46" s="38">
        <v>5.0199999999999996</v>
      </c>
      <c r="I46" s="38">
        <v>9.7899999999999991</v>
      </c>
      <c r="J46" s="38">
        <v>7.25</v>
      </c>
    </row>
    <row r="47" spans="2:10" ht="39" customHeight="1" x14ac:dyDescent="0.25">
      <c r="B47" s="29"/>
      <c r="C47" s="37"/>
      <c r="D47" s="36" t="s">
        <v>30</v>
      </c>
      <c r="E47" s="30">
        <v>14.69</v>
      </c>
      <c r="F47" s="35">
        <v>2.7</v>
      </c>
      <c r="G47" s="30">
        <v>3.09</v>
      </c>
      <c r="H47" s="30">
        <v>3.67</v>
      </c>
      <c r="I47" s="30">
        <v>4.92</v>
      </c>
      <c r="J47" s="30">
        <f>4.29+3.48</f>
        <v>7.77</v>
      </c>
    </row>
    <row r="48" spans="2:10" ht="39" customHeight="1" x14ac:dyDescent="0.25">
      <c r="B48" s="29"/>
      <c r="C48" s="37"/>
      <c r="D48" s="36" t="s">
        <v>29</v>
      </c>
      <c r="E48" s="30" t="s">
        <v>12</v>
      </c>
      <c r="F48" s="35" t="s">
        <v>12</v>
      </c>
      <c r="G48" s="30" t="s">
        <v>12</v>
      </c>
      <c r="H48" s="30" t="s">
        <v>12</v>
      </c>
      <c r="I48" s="30">
        <v>3.33</v>
      </c>
      <c r="J48" s="30" t="s">
        <v>14</v>
      </c>
    </row>
    <row r="49" spans="2:10" ht="39" customHeight="1" x14ac:dyDescent="0.25">
      <c r="B49" s="29"/>
      <c r="C49" s="37"/>
      <c r="D49" s="36" t="s">
        <v>28</v>
      </c>
      <c r="E49" s="30">
        <v>10</v>
      </c>
      <c r="F49" s="35" t="s">
        <v>12</v>
      </c>
      <c r="G49" s="30" t="s">
        <v>15</v>
      </c>
      <c r="H49" s="30">
        <v>1.76</v>
      </c>
      <c r="I49" s="30">
        <v>0.98</v>
      </c>
      <c r="J49" s="30">
        <f>0.16+0.36</f>
        <v>0.52</v>
      </c>
    </row>
    <row r="50" spans="2:10" ht="39" customHeight="1" x14ac:dyDescent="0.25">
      <c r="B50" s="29"/>
      <c r="C50" s="34"/>
      <c r="D50" s="33" t="s">
        <v>27</v>
      </c>
      <c r="E50" s="32" t="s">
        <v>15</v>
      </c>
      <c r="F50" s="31">
        <v>3.0000000000000001E-3</v>
      </c>
      <c r="G50" s="30" t="s">
        <v>15</v>
      </c>
      <c r="H50" s="30" t="s">
        <v>15</v>
      </c>
      <c r="I50" s="30" t="s">
        <v>12</v>
      </c>
      <c r="J50" s="30" t="s">
        <v>14</v>
      </c>
    </row>
    <row r="51" spans="2:10" ht="39" customHeight="1" thickBot="1" x14ac:dyDescent="0.3">
      <c r="B51" s="29"/>
      <c r="C51" s="28"/>
      <c r="D51" s="27" t="s">
        <v>26</v>
      </c>
      <c r="E51" s="26">
        <v>5.5</v>
      </c>
      <c r="F51" s="25" t="s">
        <v>15</v>
      </c>
      <c r="G51" s="24" t="s">
        <v>15</v>
      </c>
      <c r="H51" s="24" t="s">
        <v>15</v>
      </c>
      <c r="I51" s="23" t="s">
        <v>12</v>
      </c>
      <c r="J51" s="23">
        <v>0.75</v>
      </c>
    </row>
    <row r="52" spans="2:10" ht="39" customHeight="1" thickBot="1" x14ac:dyDescent="0.3">
      <c r="B52" s="22"/>
      <c r="C52" s="11"/>
      <c r="D52" s="10" t="s">
        <v>13</v>
      </c>
      <c r="E52" s="21" t="s">
        <v>25</v>
      </c>
      <c r="F52" s="21" t="s">
        <v>24</v>
      </c>
      <c r="G52" s="21" t="s">
        <v>23</v>
      </c>
      <c r="H52" s="21" t="s">
        <v>22</v>
      </c>
      <c r="I52" s="20" t="s">
        <v>21</v>
      </c>
      <c r="J52" s="7" t="s">
        <v>20</v>
      </c>
    </row>
    <row r="53" spans="2:10" ht="39" customHeight="1" thickBot="1" x14ac:dyDescent="0.3">
      <c r="B53" s="19" t="s">
        <v>19</v>
      </c>
      <c r="C53" s="17"/>
      <c r="D53" s="16" t="s">
        <v>18</v>
      </c>
      <c r="E53" s="14" t="s">
        <v>15</v>
      </c>
      <c r="F53" s="15">
        <v>45.85</v>
      </c>
      <c r="G53" s="14">
        <v>15.8</v>
      </c>
      <c r="H53" s="14" t="s">
        <v>15</v>
      </c>
      <c r="I53" s="13">
        <v>23.58</v>
      </c>
      <c r="J53" s="13" t="s">
        <v>14</v>
      </c>
    </row>
    <row r="54" spans="2:10" ht="39" customHeight="1" thickBot="1" x14ac:dyDescent="0.3">
      <c r="B54" s="18"/>
      <c r="C54" s="17"/>
      <c r="D54" s="16" t="s">
        <v>17</v>
      </c>
      <c r="E54" s="14"/>
      <c r="F54" s="15"/>
      <c r="G54" s="14"/>
      <c r="H54" s="14"/>
      <c r="I54" s="13"/>
      <c r="J54" s="13">
        <f>13+2.5</f>
        <v>15.5</v>
      </c>
    </row>
    <row r="55" spans="2:10" ht="39" customHeight="1" thickBot="1" x14ac:dyDescent="0.3">
      <c r="B55" s="18"/>
      <c r="C55" s="17"/>
      <c r="D55" s="16" t="s">
        <v>16</v>
      </c>
      <c r="E55" s="14" t="s">
        <v>15</v>
      </c>
      <c r="F55" s="15" t="s">
        <v>15</v>
      </c>
      <c r="G55" s="14" t="s">
        <v>15</v>
      </c>
      <c r="H55" s="14">
        <v>15</v>
      </c>
      <c r="I55" s="13" t="s">
        <v>12</v>
      </c>
      <c r="J55" s="13" t="s">
        <v>14</v>
      </c>
    </row>
    <row r="56" spans="2:10" ht="39" customHeight="1" thickBot="1" x14ac:dyDescent="0.3">
      <c r="B56" s="12"/>
      <c r="C56" s="11"/>
      <c r="D56" s="10" t="s">
        <v>13</v>
      </c>
      <c r="E56" s="9" t="s">
        <v>12</v>
      </c>
      <c r="F56" s="9" t="s">
        <v>11</v>
      </c>
      <c r="G56" s="9" t="s">
        <v>10</v>
      </c>
      <c r="H56" s="8" t="s">
        <v>9</v>
      </c>
      <c r="I56" s="7" t="s">
        <v>8</v>
      </c>
      <c r="J56" s="7" t="s">
        <v>7</v>
      </c>
    </row>
    <row r="57" spans="2:10" ht="50.25" customHeight="1" thickBot="1" x14ac:dyDescent="0.3">
      <c r="B57" s="6" t="s">
        <v>6</v>
      </c>
      <c r="C57" s="5"/>
      <c r="D57" s="4"/>
      <c r="E57" s="3" t="s">
        <v>5</v>
      </c>
      <c r="F57" s="3" t="s">
        <v>4</v>
      </c>
      <c r="G57" s="3" t="s">
        <v>3</v>
      </c>
      <c r="H57" s="3" t="s">
        <v>2</v>
      </c>
      <c r="I57" s="3" t="s">
        <v>1</v>
      </c>
      <c r="J57" s="3" t="s">
        <v>0</v>
      </c>
    </row>
  </sheetData>
  <mergeCells count="13">
    <mergeCell ref="B2:J2"/>
    <mergeCell ref="B4:B8"/>
    <mergeCell ref="B9:B16"/>
    <mergeCell ref="B17:B25"/>
    <mergeCell ref="B26:B29"/>
    <mergeCell ref="B30:B34"/>
    <mergeCell ref="B57:D57"/>
    <mergeCell ref="B35:B36"/>
    <mergeCell ref="B37:B39"/>
    <mergeCell ref="B40:B42"/>
    <mergeCell ref="B43:B45"/>
    <mergeCell ref="B46:B52"/>
    <mergeCell ref="B53:B56"/>
  </mergeCells>
  <pageMargins left="0.25" right="0.25" top="0.75" bottom="0.75" header="0.3" footer="0.3"/>
  <pageSetup scale="74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CSR Exp (2014-15 to 2019-20)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Paliwal</dc:creator>
  <cp:lastModifiedBy>Gaurav Paliwal</cp:lastModifiedBy>
  <dcterms:created xsi:type="dcterms:W3CDTF">2020-08-06T04:56:29Z</dcterms:created>
  <dcterms:modified xsi:type="dcterms:W3CDTF">2020-08-06T04:58:06Z</dcterms:modified>
</cp:coreProperties>
</file>